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hristophercox\Downloads\"/>
    </mc:Choice>
  </mc:AlternateContent>
  <xr:revisionPtr revIDLastSave="0" documentId="13_ncr:1_{0CB8DF32-049B-49C5-A657-A5A39642CC46}" xr6:coauthVersionLast="47" xr6:coauthVersionMax="47" xr10:uidLastSave="{00000000-0000-0000-0000-000000000000}"/>
  <bookViews>
    <workbookView xWindow="-29895" yWindow="-120" windowWidth="29040" windowHeight="15720" xr2:uid="{46F18498-BE15-4DBE-A4B0-1C784B2C7EB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30" i="1" l="1"/>
  <c r="J4" i="1"/>
  <c r="J5" i="1"/>
  <c r="J6" i="1"/>
  <c r="J7" i="1"/>
  <c r="J8" i="1"/>
  <c r="J9" i="1"/>
  <c r="J10" i="1"/>
  <c r="J11" i="1"/>
  <c r="J12" i="1"/>
  <c r="J13" i="1"/>
  <c r="J14" i="1"/>
  <c r="J15" i="1"/>
  <c r="J16" i="1"/>
  <c r="J17" i="1"/>
  <c r="J18" i="1"/>
  <c r="J19" i="1"/>
  <c r="J20" i="1"/>
  <c r="J21" i="1"/>
  <c r="J22" i="1"/>
  <c r="J23" i="1"/>
  <c r="J24" i="1"/>
  <c r="J25" i="1"/>
  <c r="J26" i="1"/>
  <c r="J27" i="1"/>
  <c r="J28" i="1"/>
  <c r="J29" i="1"/>
  <c r="J3" i="1"/>
</calcChain>
</file>

<file path=xl/sharedStrings.xml><?xml version="1.0" encoding="utf-8"?>
<sst xmlns="http://schemas.openxmlformats.org/spreadsheetml/2006/main" count="76" uniqueCount="48">
  <si>
    <t>Agency</t>
  </si>
  <si>
    <t>Square Footage</t>
  </si>
  <si>
    <t>FY20 Usage [gal]</t>
  </si>
  <si>
    <t>FY 21 Usage [gal]</t>
  </si>
  <si>
    <t>SUM of FY 24 [gal]</t>
  </si>
  <si>
    <t>SUM of FY 25 [gal]</t>
  </si>
  <si>
    <t>ALCOHOLIC BEVERAGE CONTROL Total</t>
  </si>
  <si>
    <t>BRIDGERLAND TECHNICAL COLLEGE Total</t>
  </si>
  <si>
    <t>-</t>
  </si>
  <si>
    <t>CAPITOL PRESERVATION BOARD Total</t>
  </si>
  <si>
    <t>CORRECTIONS Total</t>
  </si>
  <si>
    <t>DAVIS TECHNICAL COLLEGE Total</t>
  </si>
  <si>
    <t>DIXIE TECHNICAL COLLEGE Total</t>
  </si>
  <si>
    <t>ENVIRONMENTAL QUALITY DEPARTMENT Total</t>
  </si>
  <si>
    <t>GOVERNMENT OPERATIONS - FACILITIES (DFCM) Total</t>
  </si>
  <si>
    <t>HUMAN SERVICES DEPARTMENT Total</t>
  </si>
  <si>
    <t>MOUNTAINLAND TECHNICAL COLLEGE Total</t>
  </si>
  <si>
    <t>NATIONAL GUARD Total</t>
  </si>
  <si>
    <t>OGDEN/WEBER TECHNICAL COLLEGE Total</t>
  </si>
  <si>
    <t>SALT LAKE COMMUNITY COLLEGE Total</t>
  </si>
  <si>
    <t>SNOW COLLEGE Total</t>
  </si>
  <si>
    <t>SOUTHERN UTAH UNIVERSITY Total</t>
  </si>
  <si>
    <t>SOUTHWEST TECHNICAL COLLEGE Total</t>
  </si>
  <si>
    <t>TOOELE TECHNICAL COLLEGE Total</t>
  </si>
  <si>
    <t>TRANSPORTATION (UDOT) Total</t>
  </si>
  <si>
    <t>UINTAH BASIN TECHNICAL COLLEGE Total</t>
  </si>
  <si>
    <t>UNIVERSITY OF UTAH Total</t>
  </si>
  <si>
    <t>UTAH STATE FAIRPARK Total</t>
  </si>
  <si>
    <t>UTAH STATE UNIVERSITY Total</t>
  </si>
  <si>
    <t>UTAH TECH COLLEGE Total</t>
  </si>
  <si>
    <t>UTAH VALLEY UNIVERSITY Total</t>
  </si>
  <si>
    <t>WEBER STATE UNIVERSITY Total</t>
  </si>
  <si>
    <t>Grand Total</t>
  </si>
  <si>
    <t>Savings %</t>
  </si>
  <si>
    <t>Notes</t>
  </si>
  <si>
    <t>From FY20 to FY26, Bridgerland added two new buildings and 13 acres of land, while achieving a 31% reduction in irrigation use across its original buildings.</t>
  </si>
  <si>
    <t>In FY22, Corrections opened a new prison featuring water-wise landscaping with drought-tolerant plants to reduce turf grass.</t>
  </si>
  <si>
    <t>Due to malfunctioning meters from FY20 to FY24, Ogden/Weber Tech’s data reflects only an unknown percentage of total irrigation use, but the facility installed new meters and repaired its irrigation system in FY25.</t>
  </si>
  <si>
    <t>Irrigation Meters installed in FY24. Prior years are full building use.</t>
  </si>
  <si>
    <t>UDOT utilizes secondary water to wash salt off its snow plows.</t>
  </si>
  <si>
    <t>The University of Utah included Research Park facilities in their campus-wide irrigation calculations to reflect a more unified management approach, updating the baseline with blended data back to FY20. Although the campus grew, water usage was held constant rather than decreasing, meaning the irrigation reduction goal was not met. Moving forward, nearly all irrigation is tracked through WeatherTRAK to provide detailed, irrigation-specific data</t>
  </si>
  <si>
    <t>Water Usage by Agency</t>
  </si>
  <si>
    <t>NATURAL RESOURCES Total</t>
  </si>
  <si>
    <t>FY22 Usage [gal]</t>
  </si>
  <si>
    <t>FY23 Usage [gal]</t>
  </si>
  <si>
    <t>FY 26 Usage [gal]</t>
  </si>
  <si>
    <t>SLCC added a new Herriman campus in FY26</t>
  </si>
  <si>
    <t>Due to a lack of metering at the Developmental center and State hospital, Human Services was unable to meter irrigation use until FY24.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</si>
</sst>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0"/>
      <name val="Aptos Narrow"/>
      <family val="2"/>
      <scheme val="minor"/>
    </font>
    <font>
      <sz val="30"/>
      <color theme="1"/>
      <name val="Calibri"/>
      <family val="2"/>
    </font>
    <font>
      <sz val="11"/>
      <color theme="1"/>
      <name val="Calibri"/>
      <family val="2"/>
    </font>
    <font>
      <b/>
      <i/>
      <sz val="11"/>
      <color theme="1"/>
      <name val="Calibri"/>
      <family val="2"/>
    </font>
    <font>
      <sz val="11"/>
      <color rgb="FFFFFFFF"/>
      <name val="Calibri"/>
      <family val="2"/>
    </font>
    <font>
      <b/>
      <sz val="11"/>
      <color theme="1"/>
      <name val="Calibri"/>
      <family val="2"/>
    </font>
    <font>
      <b/>
      <sz val="11"/>
      <color theme="0"/>
      <name val="Calibri"/>
      <family val="2"/>
    </font>
    <font>
      <sz val="11"/>
      <name val="Calibri"/>
      <family val="2"/>
    </font>
  </fonts>
  <fills count="5">
    <fill>
      <patternFill patternType="none"/>
    </fill>
    <fill>
      <patternFill patternType="gray125"/>
    </fill>
    <fill>
      <patternFill patternType="solid">
        <fgColor rgb="FFB6D7A8"/>
        <bgColor indexed="64"/>
      </patternFill>
    </fill>
    <fill>
      <patternFill patternType="solid">
        <fgColor theme="1"/>
        <bgColor indexed="64"/>
      </patternFill>
    </fill>
    <fill>
      <patternFill patternType="solid">
        <fgColor rgb="FFE39D9D"/>
        <bgColor indexed="64"/>
      </patternFill>
    </fill>
  </fills>
  <borders count="20">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FFFFFF"/>
      </bottom>
      <diagonal/>
    </border>
    <border>
      <left/>
      <right style="medium">
        <color rgb="FFCCCCCC"/>
      </right>
      <top style="medium">
        <color rgb="FFCCCCCC"/>
      </top>
      <bottom style="medium">
        <color rgb="FFFFFFFF"/>
      </bottom>
      <diagonal/>
    </border>
    <border>
      <left style="medium">
        <color rgb="FFCCCCCC"/>
      </left>
      <right/>
      <top style="medium">
        <color rgb="FFCCCCCC"/>
      </top>
      <bottom style="medium">
        <color rgb="FFFFFFFF"/>
      </bottom>
      <diagonal/>
    </border>
    <border>
      <left/>
      <right style="medium">
        <color rgb="FFCCCCCC"/>
      </right>
      <top/>
      <bottom style="medium">
        <color rgb="FFFFFFFF"/>
      </bottom>
      <diagonal/>
    </border>
    <border>
      <left style="medium">
        <color rgb="FFCCCCCC"/>
      </left>
      <right style="medium">
        <color rgb="FFCCCCCC"/>
      </right>
      <top/>
      <bottom style="medium">
        <color rgb="FFFFFFFF"/>
      </bottom>
      <diagonal/>
    </border>
    <border>
      <left/>
      <right style="medium">
        <color rgb="FFCCCCCC"/>
      </right>
      <top style="medium">
        <color rgb="FFCCCCCC"/>
      </top>
      <bottom/>
      <diagonal/>
    </border>
    <border>
      <left style="medium">
        <color rgb="FFCCCCCC"/>
      </left>
      <right style="medium">
        <color rgb="FFCCCCCC"/>
      </right>
      <top style="medium">
        <color rgb="FFCCCCCC"/>
      </top>
      <bottom/>
      <diagonal/>
    </border>
    <border>
      <left style="medium">
        <color rgb="FFCCCCCC"/>
      </left>
      <right/>
      <top style="medium">
        <color rgb="FFCCCCCC"/>
      </top>
      <bottom/>
      <diagonal/>
    </border>
    <border>
      <left/>
      <right style="medium">
        <color rgb="FFCCCCCC"/>
      </right>
      <top style="thin">
        <color indexed="64"/>
      </top>
      <bottom/>
      <diagonal/>
    </border>
    <border>
      <left style="medium">
        <color rgb="FFCCCCCC"/>
      </left>
      <right style="medium">
        <color rgb="FFCCCCCC"/>
      </right>
      <top style="thin">
        <color indexed="64"/>
      </top>
      <bottom/>
      <diagonal/>
    </border>
    <border>
      <left style="medium">
        <color rgb="FFCCCCCC"/>
      </left>
      <right/>
      <top style="thin">
        <color indexed="64"/>
      </top>
      <bottom/>
      <diagonal/>
    </border>
    <border>
      <left/>
      <right style="medium">
        <color rgb="FFCCCCCC"/>
      </right>
      <top style="medium">
        <color rgb="FFCCCCCC"/>
      </top>
      <bottom style="double">
        <color rgb="FF000000"/>
      </bottom>
      <diagonal/>
    </border>
    <border>
      <left style="medium">
        <color rgb="FFCCCCCC"/>
      </left>
      <right style="medium">
        <color rgb="FFCCCCCC"/>
      </right>
      <top style="medium">
        <color rgb="FFCCCCCC"/>
      </top>
      <bottom style="double">
        <color rgb="FF000000"/>
      </bottom>
      <diagonal/>
    </border>
    <border>
      <left style="medium">
        <color rgb="FFCCCCCC"/>
      </left>
      <right/>
      <top style="medium">
        <color rgb="FFCCCCCC"/>
      </top>
      <bottom style="double">
        <color rgb="FF000000"/>
      </bottom>
      <diagonal/>
    </border>
    <border>
      <left style="medium">
        <color rgb="FFCCCCCC"/>
      </left>
      <right style="medium">
        <color rgb="FFCCCCCC"/>
      </right>
      <top style="double">
        <color auto="1"/>
      </top>
      <bottom style="medium">
        <color rgb="FFCCCCCC"/>
      </bottom>
      <diagonal/>
    </border>
  </borders>
  <cellStyleXfs count="1">
    <xf numFmtId="0" fontId="0" fillId="0" borderId="0"/>
  </cellStyleXfs>
  <cellXfs count="29">
    <xf numFmtId="0" fontId="0" fillId="0" borderId="0" xfId="0"/>
    <xf numFmtId="0" fontId="3" fillId="0" borderId="1" xfId="0" applyFont="1" applyBorder="1" applyAlignment="1">
      <alignment wrapText="1"/>
    </xf>
    <xf numFmtId="10" fontId="3" fillId="2" borderId="1" xfId="0" applyNumberFormat="1" applyFont="1" applyFill="1" applyBorder="1" applyAlignment="1">
      <alignment horizontal="right" wrapText="1"/>
    </xf>
    <xf numFmtId="0" fontId="4" fillId="0" borderId="8" xfId="0" applyFont="1" applyBorder="1" applyAlignment="1">
      <alignment wrapText="1"/>
    </xf>
    <xf numFmtId="0" fontId="5" fillId="0" borderId="9" xfId="0" applyFont="1" applyBorder="1" applyAlignment="1">
      <alignment horizontal="right" wrapText="1"/>
    </xf>
    <xf numFmtId="0" fontId="3" fillId="0" borderId="6" xfId="0" applyFont="1" applyBorder="1" applyAlignment="1">
      <alignment vertical="center"/>
    </xf>
    <xf numFmtId="3" fontId="3" fillId="0" borderId="5" xfId="0" applyNumberFormat="1" applyFont="1" applyBorder="1" applyAlignment="1">
      <alignment horizontal="right" wrapText="1"/>
    </xf>
    <xf numFmtId="3" fontId="3" fillId="0" borderId="7" xfId="0" applyNumberFormat="1" applyFont="1" applyBorder="1" applyAlignment="1">
      <alignment horizontal="right" wrapText="1"/>
    </xf>
    <xf numFmtId="0" fontId="3" fillId="0" borderId="5" xfId="0" applyFont="1" applyBorder="1" applyAlignment="1">
      <alignment horizontal="right" wrapText="1"/>
    </xf>
    <xf numFmtId="0" fontId="7" fillId="3" borderId="1" xfId="0" applyFont="1" applyFill="1" applyBorder="1" applyAlignment="1">
      <alignment wrapText="1"/>
    </xf>
    <xf numFmtId="10" fontId="3" fillId="2" borderId="11" xfId="0" applyNumberFormat="1" applyFont="1" applyFill="1" applyBorder="1" applyAlignment="1">
      <alignment horizontal="right" wrapText="1"/>
    </xf>
    <xf numFmtId="0" fontId="3" fillId="0" borderId="10" xfId="0" applyFont="1" applyBorder="1" applyAlignment="1">
      <alignment vertical="center"/>
    </xf>
    <xf numFmtId="3" fontId="3" fillId="0" borderId="11" xfId="0" applyNumberFormat="1" applyFont="1" applyBorder="1" applyAlignment="1">
      <alignment horizontal="right" wrapText="1"/>
    </xf>
    <xf numFmtId="3" fontId="3" fillId="0" borderId="12" xfId="0" applyNumberFormat="1" applyFont="1" applyBorder="1" applyAlignment="1">
      <alignment horizontal="right" wrapText="1"/>
    </xf>
    <xf numFmtId="0" fontId="6" fillId="0" borderId="13" xfId="0" applyFont="1" applyBorder="1" applyAlignment="1">
      <alignment wrapText="1"/>
    </xf>
    <xf numFmtId="3" fontId="6" fillId="0" borderId="14" xfId="0" applyNumberFormat="1" applyFont="1" applyBorder="1" applyAlignment="1">
      <alignment horizontal="right" wrapText="1"/>
    </xf>
    <xf numFmtId="3" fontId="6" fillId="0" borderId="15" xfId="0" applyNumberFormat="1" applyFont="1" applyBorder="1" applyAlignment="1">
      <alignment horizontal="right" wrapText="1"/>
    </xf>
    <xf numFmtId="0" fontId="1" fillId="3" borderId="0" xfId="0" applyFont="1" applyFill="1"/>
    <xf numFmtId="0" fontId="3" fillId="0" borderId="16" xfId="0" applyFont="1" applyBorder="1" applyAlignment="1">
      <alignment vertical="center"/>
    </xf>
    <xf numFmtId="3" fontId="3" fillId="0" borderId="17" xfId="0" applyNumberFormat="1" applyFont="1" applyBorder="1" applyAlignment="1">
      <alignment horizontal="right" wrapText="1"/>
    </xf>
    <xf numFmtId="3" fontId="3" fillId="0" borderId="18" xfId="0" applyNumberFormat="1" applyFont="1" applyBorder="1" applyAlignment="1">
      <alignment horizontal="right" wrapText="1"/>
    </xf>
    <xf numFmtId="10" fontId="8" fillId="4" borderId="1" xfId="0" applyNumberFormat="1" applyFont="1" applyFill="1" applyBorder="1" applyAlignment="1">
      <alignment horizontal="right" wrapText="1"/>
    </xf>
    <xf numFmtId="10" fontId="3" fillId="2" borderId="19" xfId="0" applyNumberFormat="1" applyFont="1" applyFill="1" applyBorder="1" applyAlignment="1">
      <alignment horizontal="righ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0" xfId="0" applyFont="1" applyFill="1" applyBorder="1" applyAlignment="1">
      <alignment vertical="center"/>
    </xf>
    <xf numFmtId="3" fontId="3" fillId="0" borderId="11" xfId="0" applyNumberFormat="1" applyFont="1" applyFill="1" applyBorder="1" applyAlignment="1">
      <alignment horizontal="right" wrapText="1"/>
    </xf>
    <xf numFmtId="3" fontId="3" fillId="0" borderId="12" xfId="0" applyNumberFormat="1" applyFont="1" applyFill="1" applyBorder="1" applyAlignment="1">
      <alignment horizontal="right" wrapText="1"/>
    </xf>
  </cellXfs>
  <cellStyles count="1">
    <cellStyle name="Normal" xfId="0" builtinId="0"/>
  </cellStyles>
  <dxfs count="23">
    <dxf>
      <font>
        <b val="0"/>
        <i val="0"/>
        <strike val="0"/>
        <condense val="0"/>
        <extend val="0"/>
        <outline val="0"/>
        <shadow val="0"/>
        <u val="none"/>
        <vertAlign val="baseline"/>
        <sz val="11"/>
        <color theme="1"/>
        <name val="Calibri"/>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medium">
          <color rgb="FFCCCCCC"/>
        </left>
        <right/>
        <top style="medium">
          <color rgb="FFCCCCCC"/>
        </top>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medium">
          <color rgb="FFCCCCCC"/>
        </right>
        <top style="medium">
          <color rgb="FFCCCCCC"/>
        </top>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style="medium">
          <color rgb="FFCCCCCC"/>
        </left>
        <right/>
        <top style="medium">
          <color rgb="FFCCCCCC"/>
        </top>
        <bottom style="double">
          <color rgb="FF000000"/>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style="double">
          <color rgb="FF000000"/>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style="double">
          <color rgb="FF000000"/>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style="double">
          <color rgb="FF000000"/>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style="double">
          <color rgb="FF000000"/>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style="double">
          <color rgb="FF000000"/>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style="double">
          <color rgb="FF000000"/>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style="medium">
          <color rgb="FFCCCCCC"/>
        </left>
        <right style="medium">
          <color rgb="FFCCCCCC"/>
        </right>
        <top style="medium">
          <color rgb="FFCCCCCC"/>
        </top>
        <bottom style="double">
          <color rgb="FF000000"/>
        </bottom>
      </border>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medium">
          <color rgb="FFCCCCCC"/>
        </right>
        <top style="medium">
          <color rgb="FFCCCCCC"/>
        </top>
        <bottom style="double">
          <color rgb="FF000000"/>
        </bottom>
      </border>
    </dxf>
    <dxf>
      <border outline="0">
        <top style="medium">
          <color rgb="FFCCCCCC"/>
        </top>
      </border>
    </dxf>
    <dxf>
      <border outline="0">
        <left style="medium">
          <color rgb="FFCCCCCC"/>
        </left>
        <right style="medium">
          <color rgb="FFCCCCCC"/>
        </right>
        <top style="medium">
          <color rgb="FFCCCCCC"/>
        </top>
        <bottom style="medium">
          <color rgb="FFCCCCCC"/>
        </bottom>
      </border>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right" vertical="bottom" textRotation="0" wrapText="1" indent="0" justifyLastLine="0" shrinkToFit="0" readingOrder="0"/>
    </dxf>
    <dxf>
      <border outline="0">
        <bottom style="medium">
          <color rgb="FFFFFFFF"/>
        </bottom>
      </border>
    </dxf>
    <dxf>
      <fill>
        <patternFill patternType="none">
          <fgColor indexed="64"/>
          <bgColor auto="1"/>
        </patternFill>
      </fill>
    </dxf>
  </dxfs>
  <tableStyles count="0" defaultTableStyle="TableStyleMedium2" defaultPivotStyle="PivotStyleLight16"/>
  <colors>
    <mruColors>
      <color rgb="FFE3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D12BF8-6AA0-4FBE-9B8F-237360AE2284}" name="Table1" displayName="Table1" ref="A2:I30" totalsRowCount="1" headerRowDxfId="22" dataDxfId="20" headerRowBorderDxfId="21" tableBorderDxfId="19" totalsRowBorderDxfId="18">
  <autoFilter ref="A2:I29" xr:uid="{FED12BF8-6AA0-4FBE-9B8F-237360AE2284}"/>
  <tableColumns count="9">
    <tableColumn id="1" xr3:uid="{D3B4AA55-F532-468C-8846-B7A77571B4FA}" name="Agency" dataDxfId="17" totalsRowDxfId="8"/>
    <tableColumn id="2" xr3:uid="{E47DB44A-D50A-4978-BA26-E6A4710A6D67}" name="Square Footage" dataDxfId="16" totalsRowDxfId="7"/>
    <tableColumn id="3" xr3:uid="{F37CF4C7-9828-4F27-8BA9-0776A5910BB9}" name="FY20 Usage [gal]" dataDxfId="15" totalsRowDxfId="6"/>
    <tableColumn id="4" xr3:uid="{DF091C7D-2E34-4168-96DE-2A383B680003}" name="FY 21 Usage [gal]" dataDxfId="14" totalsRowDxfId="5"/>
    <tableColumn id="5" xr3:uid="{EAFD4FA3-6500-4FBD-9197-8968A8074224}" name="FY22 Usage [gal]" dataDxfId="13" totalsRowDxfId="4"/>
    <tableColumn id="6" xr3:uid="{39D55637-018A-4127-91ED-E8C00D153256}" name="FY23 Usage [gal]" dataDxfId="12" totalsRowDxfId="3"/>
    <tableColumn id="7" xr3:uid="{DD6F0BF4-C0EB-4210-AE05-6BCC3D14DDF3}" name="SUM of FY 24 [gal]" dataDxfId="11" totalsRowDxfId="2"/>
    <tableColumn id="8" xr3:uid="{17818655-CEFD-4D70-8FCE-66E3554FB8F4}" name="SUM of FY 25 [gal]" dataDxfId="10" totalsRowDxfId="1"/>
    <tableColumn id="9" xr3:uid="{0D1E66B7-52F1-4183-ADE8-41083D37433C}" name="FY 26 Usage [gal]" totalsRowFunction="custom" dataDxfId="9" totalsRowDxfId="0">
      <totalsRowFormula>C29-I29</totalsRowFormula>
    </tableColumn>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4DD81-755F-449F-BB95-F085F805236D}">
  <dimension ref="A1:K30"/>
  <sheetViews>
    <sheetView tabSelected="1" topLeftCell="A2" workbookViewId="0">
      <selection activeCell="A14" sqref="A14:K14"/>
    </sheetView>
  </sheetViews>
  <sheetFormatPr defaultRowHeight="15" x14ac:dyDescent="0.25"/>
  <cols>
    <col min="1" max="1" width="47.85546875" bestFit="1" customWidth="1"/>
    <col min="2" max="2" width="16.28515625" customWidth="1"/>
    <col min="3" max="3" width="16.7109375" customWidth="1"/>
    <col min="4" max="4" width="17.140625" hidden="1" customWidth="1"/>
    <col min="5" max="5" width="17.140625" customWidth="1"/>
    <col min="6" max="6" width="23.7109375" customWidth="1"/>
    <col min="7" max="8" width="18.140625" hidden="1" customWidth="1"/>
    <col min="9" max="9" width="23.7109375" customWidth="1"/>
    <col min="10" max="10" width="9.28515625" bestFit="1" customWidth="1"/>
    <col min="11" max="11" width="85.140625" customWidth="1"/>
  </cols>
  <sheetData>
    <row r="1" spans="1:11" ht="69" customHeight="1" thickBot="1" x14ac:dyDescent="0.3">
      <c r="A1" s="23" t="s">
        <v>41</v>
      </c>
      <c r="B1" s="24"/>
      <c r="C1" s="24"/>
      <c r="D1" s="24"/>
      <c r="E1" s="24"/>
      <c r="F1" s="24"/>
      <c r="G1" s="24"/>
      <c r="H1" s="24"/>
      <c r="I1" s="25"/>
      <c r="J1" s="1"/>
      <c r="K1" s="1"/>
    </row>
    <row r="2" spans="1:11" ht="30.75" thickBot="1" x14ac:dyDescent="0.3">
      <c r="A2" s="3" t="s">
        <v>0</v>
      </c>
      <c r="B2" s="4" t="s">
        <v>1</v>
      </c>
      <c r="C2" s="4" t="s">
        <v>2</v>
      </c>
      <c r="D2" s="4" t="s">
        <v>3</v>
      </c>
      <c r="E2" s="4" t="s">
        <v>43</v>
      </c>
      <c r="F2" s="4" t="s">
        <v>44</v>
      </c>
      <c r="G2" s="4" t="s">
        <v>4</v>
      </c>
      <c r="H2" s="4" t="s">
        <v>5</v>
      </c>
      <c r="I2" s="4" t="s">
        <v>45</v>
      </c>
      <c r="J2" s="9" t="s">
        <v>33</v>
      </c>
      <c r="K2" s="17" t="s">
        <v>34</v>
      </c>
    </row>
    <row r="3" spans="1:11" ht="15.75" thickBot="1" x14ac:dyDescent="0.3">
      <c r="A3" s="5" t="s">
        <v>6</v>
      </c>
      <c r="B3" s="6">
        <v>576158</v>
      </c>
      <c r="C3" s="6">
        <v>15515284</v>
      </c>
      <c r="D3" s="6">
        <v>6349707</v>
      </c>
      <c r="E3" s="6">
        <v>10753200</v>
      </c>
      <c r="F3" s="6">
        <v>12372000</v>
      </c>
      <c r="G3" s="6">
        <v>5981797</v>
      </c>
      <c r="H3" s="6">
        <v>5261652</v>
      </c>
      <c r="I3" s="7">
        <v>3101363</v>
      </c>
      <c r="J3" s="2">
        <f>((C3-I3)/C3)</f>
        <v>0.80010916977091751</v>
      </c>
      <c r="K3" t="s">
        <v>38</v>
      </c>
    </row>
    <row r="4" spans="1:11" ht="15.75" thickBot="1" x14ac:dyDescent="0.3">
      <c r="A4" s="5" t="s">
        <v>7</v>
      </c>
      <c r="B4" s="6">
        <v>488278</v>
      </c>
      <c r="C4" s="6">
        <v>1406400</v>
      </c>
      <c r="D4" s="6">
        <v>1294100</v>
      </c>
      <c r="E4" s="8" t="s">
        <v>8</v>
      </c>
      <c r="F4" s="6">
        <v>7869000</v>
      </c>
      <c r="G4" s="6">
        <v>2454700</v>
      </c>
      <c r="H4" s="6">
        <v>10391000</v>
      </c>
      <c r="I4" s="7">
        <v>13678000</v>
      </c>
      <c r="J4" s="21">
        <f t="shared" ref="J4:J29" si="0">((C4-I4)/C4)</f>
        <v>-8.7255403868031856</v>
      </c>
      <c r="K4" t="s">
        <v>35</v>
      </c>
    </row>
    <row r="5" spans="1:11" ht="15.75" thickBot="1" x14ac:dyDescent="0.3">
      <c r="A5" s="5" t="s">
        <v>9</v>
      </c>
      <c r="B5" s="6">
        <v>784737</v>
      </c>
      <c r="C5" s="6">
        <v>53357678</v>
      </c>
      <c r="D5" s="8" t="s">
        <v>8</v>
      </c>
      <c r="E5" s="6">
        <v>4629700</v>
      </c>
      <c r="F5" s="6">
        <v>4976400</v>
      </c>
      <c r="G5" s="6">
        <v>14634356</v>
      </c>
      <c r="H5" s="6">
        <v>17699468</v>
      </c>
      <c r="I5" s="7">
        <v>32284295</v>
      </c>
      <c r="J5" s="2">
        <f t="shared" si="0"/>
        <v>0.39494565336969872</v>
      </c>
      <c r="K5" t="s">
        <v>38</v>
      </c>
    </row>
    <row r="6" spans="1:11" ht="15.75" thickBot="1" x14ac:dyDescent="0.3">
      <c r="A6" s="5" t="s">
        <v>10</v>
      </c>
      <c r="B6" s="6">
        <v>720802</v>
      </c>
      <c r="C6" s="6">
        <v>9276903</v>
      </c>
      <c r="D6" s="8" t="s">
        <v>8</v>
      </c>
      <c r="E6" s="8" t="s">
        <v>8</v>
      </c>
      <c r="F6" s="6">
        <v>6939085</v>
      </c>
      <c r="G6" s="6">
        <v>425987</v>
      </c>
      <c r="H6" s="6">
        <v>44987000</v>
      </c>
      <c r="I6" s="7">
        <v>48019000</v>
      </c>
      <c r="J6" s="21">
        <f t="shared" si="0"/>
        <v>-4.1761886483021327</v>
      </c>
      <c r="K6" t="s">
        <v>36</v>
      </c>
    </row>
    <row r="7" spans="1:11" ht="15.75" thickBot="1" x14ac:dyDescent="0.3">
      <c r="A7" s="5" t="s">
        <v>11</v>
      </c>
      <c r="B7" s="6">
        <v>222431</v>
      </c>
      <c r="C7" s="6">
        <v>16408956</v>
      </c>
      <c r="D7" s="8" t="s">
        <v>8</v>
      </c>
      <c r="E7" s="8" t="s">
        <v>8</v>
      </c>
      <c r="F7" s="6">
        <v>7082554</v>
      </c>
      <c r="G7" s="6">
        <v>8456210</v>
      </c>
      <c r="H7" s="6">
        <v>11480639</v>
      </c>
      <c r="I7" s="7">
        <v>9715142</v>
      </c>
      <c r="J7" s="2">
        <f t="shared" si="0"/>
        <v>0.40793661705229756</v>
      </c>
    </row>
    <row r="8" spans="1:11" ht="15.75" thickBot="1" x14ac:dyDescent="0.3">
      <c r="A8" s="5" t="s">
        <v>12</v>
      </c>
      <c r="B8" s="6">
        <v>173650</v>
      </c>
      <c r="C8" s="6">
        <v>4014790</v>
      </c>
      <c r="D8" s="6">
        <v>4724890</v>
      </c>
      <c r="E8" s="6">
        <v>4360970</v>
      </c>
      <c r="F8" s="6">
        <v>3465890</v>
      </c>
      <c r="G8" s="6">
        <v>3656300</v>
      </c>
      <c r="H8" s="6">
        <v>3530755</v>
      </c>
      <c r="I8" s="7">
        <v>3344558</v>
      </c>
      <c r="J8" s="2">
        <f t="shared" si="0"/>
        <v>0.16694073662632417</v>
      </c>
    </row>
    <row r="9" spans="1:11" ht="15.75" thickBot="1" x14ac:dyDescent="0.3">
      <c r="A9" s="5" t="s">
        <v>13</v>
      </c>
      <c r="B9" s="6">
        <v>21500</v>
      </c>
      <c r="C9" s="6">
        <v>659234</v>
      </c>
      <c r="D9" s="8" t="s">
        <v>8</v>
      </c>
      <c r="E9" s="8" t="s">
        <v>8</v>
      </c>
      <c r="F9" s="6">
        <v>643248</v>
      </c>
      <c r="G9" s="6">
        <v>62200</v>
      </c>
      <c r="H9" s="6">
        <v>16100</v>
      </c>
      <c r="I9" s="7">
        <v>14590</v>
      </c>
      <c r="J9" s="2">
        <f t="shared" si="0"/>
        <v>0.97786825315441861</v>
      </c>
      <c r="K9" t="s">
        <v>38</v>
      </c>
    </row>
    <row r="10" spans="1:11" ht="15.75" thickBot="1" x14ac:dyDescent="0.3">
      <c r="A10" s="5" t="s">
        <v>14</v>
      </c>
      <c r="B10" s="6">
        <v>6072049</v>
      </c>
      <c r="C10" s="6">
        <v>152483567</v>
      </c>
      <c r="D10" s="6">
        <v>27110113</v>
      </c>
      <c r="E10" s="6">
        <v>91255832</v>
      </c>
      <c r="F10" s="6">
        <v>85190852</v>
      </c>
      <c r="G10" s="6">
        <v>89966890</v>
      </c>
      <c r="H10" s="6">
        <v>39390859</v>
      </c>
      <c r="I10" s="7">
        <v>32255083</v>
      </c>
      <c r="J10" s="2">
        <f t="shared" si="0"/>
        <v>0.78846846493301148</v>
      </c>
      <c r="K10" t="s">
        <v>38</v>
      </c>
    </row>
    <row r="11" spans="1:11" ht="15.75" thickBot="1" x14ac:dyDescent="0.3">
      <c r="A11" s="5" t="s">
        <v>15</v>
      </c>
      <c r="B11" s="6">
        <v>1758146</v>
      </c>
      <c r="C11" s="6">
        <v>34504882</v>
      </c>
      <c r="D11" s="8" t="s">
        <v>8</v>
      </c>
      <c r="E11" s="8" t="s">
        <v>8</v>
      </c>
      <c r="F11" s="8" t="s">
        <v>8</v>
      </c>
      <c r="G11" s="6">
        <v>20023543</v>
      </c>
      <c r="H11" s="6">
        <v>36489420</v>
      </c>
      <c r="I11" s="7">
        <v>110453660</v>
      </c>
      <c r="J11" s="21">
        <f t="shared" si="0"/>
        <v>-2.201102383135233</v>
      </c>
      <c r="K11" t="s">
        <v>47</v>
      </c>
    </row>
    <row r="12" spans="1:11" ht="15.75" thickBot="1" x14ac:dyDescent="0.3">
      <c r="A12" s="5" t="s">
        <v>16</v>
      </c>
      <c r="B12" s="6">
        <v>236345</v>
      </c>
      <c r="C12" s="6">
        <v>16278853</v>
      </c>
      <c r="D12" s="6">
        <v>14321529</v>
      </c>
      <c r="E12" s="6">
        <v>9711914</v>
      </c>
      <c r="F12" s="6">
        <v>8439503</v>
      </c>
      <c r="G12" s="6">
        <v>8398318</v>
      </c>
      <c r="H12" s="6">
        <v>15495686</v>
      </c>
      <c r="I12" s="7">
        <v>5161436</v>
      </c>
      <c r="J12" s="2">
        <f t="shared" si="0"/>
        <v>0.68293613806820419</v>
      </c>
    </row>
    <row r="13" spans="1:11" ht="15.75" thickBot="1" x14ac:dyDescent="0.3">
      <c r="A13" s="5" t="s">
        <v>17</v>
      </c>
      <c r="B13" s="6">
        <v>2570156</v>
      </c>
      <c r="C13" s="6">
        <v>142726681</v>
      </c>
      <c r="D13" s="8" t="s">
        <v>8</v>
      </c>
      <c r="E13" s="6">
        <v>102817879</v>
      </c>
      <c r="F13" s="6">
        <v>82847609</v>
      </c>
      <c r="G13" s="8" t="s">
        <v>8</v>
      </c>
      <c r="H13" s="6">
        <v>51120000</v>
      </c>
      <c r="I13" s="7">
        <v>89922334</v>
      </c>
      <c r="J13" s="2">
        <f t="shared" si="0"/>
        <v>0.36996829625709576</v>
      </c>
    </row>
    <row r="14" spans="1:11" ht="15.75" thickBot="1" x14ac:dyDescent="0.3">
      <c r="A14" s="5" t="s">
        <v>42</v>
      </c>
      <c r="B14" s="6">
        <v>376415</v>
      </c>
      <c r="C14" s="6">
        <v>10274223</v>
      </c>
      <c r="D14" s="6">
        <v>648000</v>
      </c>
      <c r="E14" s="6">
        <v>503000</v>
      </c>
      <c r="F14" s="6" t="s">
        <v>8</v>
      </c>
      <c r="G14" s="6">
        <v>999280</v>
      </c>
      <c r="H14" s="6">
        <v>63537840</v>
      </c>
      <c r="I14" s="7">
        <v>3819155</v>
      </c>
      <c r="J14" s="2">
        <f t="shared" si="0"/>
        <v>0.62827797294257681</v>
      </c>
    </row>
    <row r="15" spans="1:11" ht="15.75" thickBot="1" x14ac:dyDescent="0.3">
      <c r="A15" s="5" t="s">
        <v>18</v>
      </c>
      <c r="B15" s="6">
        <v>16715</v>
      </c>
      <c r="C15" s="6">
        <v>24182657</v>
      </c>
      <c r="D15" s="6">
        <v>9422729</v>
      </c>
      <c r="E15" s="6">
        <v>8182245</v>
      </c>
      <c r="F15" s="6">
        <v>2965123</v>
      </c>
      <c r="G15" s="6">
        <v>2957892</v>
      </c>
      <c r="H15" s="6">
        <v>45521642</v>
      </c>
      <c r="I15" s="7">
        <v>57594007</v>
      </c>
      <c r="J15" s="21">
        <f t="shared" si="0"/>
        <v>-1.3816244426739377</v>
      </c>
      <c r="K15" t="s">
        <v>37</v>
      </c>
    </row>
    <row r="16" spans="1:11" ht="15.75" thickBot="1" x14ac:dyDescent="0.3">
      <c r="A16" s="5" t="s">
        <v>19</v>
      </c>
      <c r="B16" s="6" t="s">
        <v>8</v>
      </c>
      <c r="C16" s="6">
        <v>119056400</v>
      </c>
      <c r="D16" s="6">
        <v>114934500</v>
      </c>
      <c r="E16" s="6">
        <v>79295800</v>
      </c>
      <c r="F16" s="6" t="s">
        <v>8</v>
      </c>
      <c r="G16" s="6">
        <v>53775657</v>
      </c>
      <c r="H16" s="6">
        <v>48301798</v>
      </c>
      <c r="I16" s="7">
        <v>109652577</v>
      </c>
      <c r="J16" s="2">
        <f t="shared" si="0"/>
        <v>7.8986287171458239E-2</v>
      </c>
      <c r="K16" t="s">
        <v>46</v>
      </c>
    </row>
    <row r="17" spans="1:11" ht="15.75" thickBot="1" x14ac:dyDescent="0.3">
      <c r="A17" s="5" t="s">
        <v>20</v>
      </c>
      <c r="B17" s="6">
        <v>1220085</v>
      </c>
      <c r="C17" s="6">
        <v>32229853</v>
      </c>
      <c r="D17" s="6">
        <v>35032789</v>
      </c>
      <c r="E17" s="6">
        <v>19604178</v>
      </c>
      <c r="F17" s="6">
        <v>20945566</v>
      </c>
      <c r="G17" s="6" t="s">
        <v>8</v>
      </c>
      <c r="H17" s="6">
        <v>35961728</v>
      </c>
      <c r="I17" s="7">
        <v>27996857</v>
      </c>
      <c r="J17" s="2">
        <f t="shared" si="0"/>
        <v>0.13133773833842805</v>
      </c>
    </row>
    <row r="18" spans="1:11" ht="15.75" thickBot="1" x14ac:dyDescent="0.3">
      <c r="A18" s="5" t="s">
        <v>21</v>
      </c>
      <c r="B18" s="6">
        <v>1823484</v>
      </c>
      <c r="C18" s="6">
        <v>194321000</v>
      </c>
      <c r="D18" s="6">
        <v>100872000</v>
      </c>
      <c r="E18" s="6">
        <v>56861000</v>
      </c>
      <c r="F18" s="6">
        <v>222771000</v>
      </c>
      <c r="G18" s="6">
        <v>185566000</v>
      </c>
      <c r="H18" s="6">
        <v>86360000</v>
      </c>
      <c r="I18" s="7">
        <v>65387000</v>
      </c>
      <c r="J18" s="2">
        <f t="shared" si="0"/>
        <v>0.66351037715944239</v>
      </c>
    </row>
    <row r="19" spans="1:11" ht="15.75" thickBot="1" x14ac:dyDescent="0.3">
      <c r="A19" s="5" t="s">
        <v>22</v>
      </c>
      <c r="B19" s="6">
        <v>117471</v>
      </c>
      <c r="C19" s="6">
        <v>1254000</v>
      </c>
      <c r="D19" s="6">
        <v>1109460</v>
      </c>
      <c r="E19" s="6">
        <v>1014880</v>
      </c>
      <c r="F19" s="6">
        <v>1450300</v>
      </c>
      <c r="G19" s="6">
        <v>1250000</v>
      </c>
      <c r="H19" s="6">
        <v>701100</v>
      </c>
      <c r="I19" s="7">
        <v>801500</v>
      </c>
      <c r="J19" s="2">
        <f t="shared" si="0"/>
        <v>0.36084529505582136</v>
      </c>
    </row>
    <row r="20" spans="1:11" ht="15.75" thickBot="1" x14ac:dyDescent="0.3">
      <c r="A20" s="5" t="s">
        <v>23</v>
      </c>
      <c r="B20" s="6">
        <v>75148</v>
      </c>
      <c r="C20" s="6">
        <v>17561240</v>
      </c>
      <c r="D20" s="6" t="s">
        <v>8</v>
      </c>
      <c r="E20" s="6" t="s">
        <v>8</v>
      </c>
      <c r="F20" s="6">
        <v>10705180</v>
      </c>
      <c r="G20" s="6">
        <v>12322000</v>
      </c>
      <c r="H20" s="6">
        <v>4188091</v>
      </c>
      <c r="I20" s="7">
        <v>5138170</v>
      </c>
      <c r="J20" s="2">
        <f t="shared" si="0"/>
        <v>0.7074141689311233</v>
      </c>
      <c r="K20" t="s">
        <v>38</v>
      </c>
    </row>
    <row r="21" spans="1:11" ht="15.75" thickBot="1" x14ac:dyDescent="0.3">
      <c r="A21" s="5" t="s">
        <v>24</v>
      </c>
      <c r="B21" s="6">
        <v>401702</v>
      </c>
      <c r="C21" s="6">
        <v>26729589</v>
      </c>
      <c r="D21" s="6">
        <v>23445767</v>
      </c>
      <c r="E21" s="6">
        <v>22288772</v>
      </c>
      <c r="F21" s="6">
        <v>24525712</v>
      </c>
      <c r="G21" s="6">
        <v>26647945</v>
      </c>
      <c r="H21" s="6">
        <v>24839884</v>
      </c>
      <c r="I21" s="7">
        <v>22645324</v>
      </c>
      <c r="J21" s="2">
        <f t="shared" si="0"/>
        <v>0.15279939396000439</v>
      </c>
      <c r="K21" t="s">
        <v>39</v>
      </c>
    </row>
    <row r="22" spans="1:11" ht="15.75" thickBot="1" x14ac:dyDescent="0.3">
      <c r="A22" s="5" t="s">
        <v>25</v>
      </c>
      <c r="B22" s="6">
        <v>177000</v>
      </c>
      <c r="C22" s="6">
        <v>17561000</v>
      </c>
      <c r="D22" s="6" t="s">
        <v>8</v>
      </c>
      <c r="E22" s="6" t="s">
        <v>8</v>
      </c>
      <c r="F22" s="6">
        <v>10705000</v>
      </c>
      <c r="G22" s="6">
        <v>12322000</v>
      </c>
      <c r="H22" s="6">
        <v>13642000</v>
      </c>
      <c r="I22" s="7">
        <v>11797000</v>
      </c>
      <c r="J22" s="2">
        <f t="shared" si="0"/>
        <v>0.32822732190649734</v>
      </c>
    </row>
    <row r="23" spans="1:11" ht="15.75" thickBot="1" x14ac:dyDescent="0.3">
      <c r="A23" s="5" t="s">
        <v>26</v>
      </c>
      <c r="B23" s="6">
        <v>19306825</v>
      </c>
      <c r="C23" s="6">
        <v>411984000</v>
      </c>
      <c r="D23" s="6">
        <v>436540000</v>
      </c>
      <c r="E23" s="6">
        <v>363046000</v>
      </c>
      <c r="F23" s="6">
        <v>306555000</v>
      </c>
      <c r="G23" s="6">
        <v>337515000</v>
      </c>
      <c r="H23" s="6">
        <v>412819000</v>
      </c>
      <c r="I23" s="7">
        <v>422037000</v>
      </c>
      <c r="J23" s="21">
        <f t="shared" si="0"/>
        <v>-2.4401433065361761E-2</v>
      </c>
      <c r="K23" t="s">
        <v>40</v>
      </c>
    </row>
    <row r="24" spans="1:11" ht="15.75" thickBot="1" x14ac:dyDescent="0.3">
      <c r="A24" s="5" t="s">
        <v>27</v>
      </c>
      <c r="B24" s="6">
        <v>2301</v>
      </c>
      <c r="C24" s="6">
        <v>12856624</v>
      </c>
      <c r="D24" s="6" t="s">
        <v>8</v>
      </c>
      <c r="E24" s="6" t="s">
        <v>8</v>
      </c>
      <c r="F24" s="6">
        <v>13966932</v>
      </c>
      <c r="G24" s="6">
        <v>12956457</v>
      </c>
      <c r="H24" s="6">
        <v>1807916</v>
      </c>
      <c r="I24" s="7">
        <v>1705072</v>
      </c>
      <c r="J24" s="2">
        <f t="shared" si="0"/>
        <v>0.86737793685185161</v>
      </c>
      <c r="K24" t="s">
        <v>38</v>
      </c>
    </row>
    <row r="25" spans="1:11" ht="15.75" thickBot="1" x14ac:dyDescent="0.3">
      <c r="A25" s="5" t="s">
        <v>28</v>
      </c>
      <c r="B25" s="6">
        <v>7677681</v>
      </c>
      <c r="C25" s="6">
        <v>259742595</v>
      </c>
      <c r="D25" s="6">
        <v>181000000</v>
      </c>
      <c r="E25" s="6">
        <v>230000000</v>
      </c>
      <c r="F25" s="6">
        <v>230000000</v>
      </c>
      <c r="G25" s="6">
        <v>182127000</v>
      </c>
      <c r="H25" s="6">
        <v>177290000</v>
      </c>
      <c r="I25" s="7">
        <v>185813000</v>
      </c>
      <c r="J25" s="2">
        <f t="shared" si="0"/>
        <v>0.28462638174535831</v>
      </c>
    </row>
    <row r="26" spans="1:11" ht="15.75" thickBot="1" x14ac:dyDescent="0.3">
      <c r="A26" s="5" t="s">
        <v>29</v>
      </c>
      <c r="B26" s="6">
        <v>1563808</v>
      </c>
      <c r="C26" s="6">
        <v>40756000</v>
      </c>
      <c r="D26" s="6">
        <v>30756287</v>
      </c>
      <c r="E26" s="6">
        <v>28306768</v>
      </c>
      <c r="F26" s="6">
        <v>36488000</v>
      </c>
      <c r="G26" s="6">
        <v>38499000</v>
      </c>
      <c r="H26" s="6">
        <v>22202954</v>
      </c>
      <c r="I26" s="7">
        <v>31375471</v>
      </c>
      <c r="J26" s="2">
        <f t="shared" si="0"/>
        <v>0.23016314162331927</v>
      </c>
    </row>
    <row r="27" spans="1:11" ht="15.75" thickBot="1" x14ac:dyDescent="0.3">
      <c r="A27" s="11" t="s">
        <v>30</v>
      </c>
      <c r="B27" s="12">
        <v>70361</v>
      </c>
      <c r="C27" s="12">
        <v>100126522</v>
      </c>
      <c r="D27" s="12">
        <v>75502052</v>
      </c>
      <c r="E27" s="12">
        <v>69300023</v>
      </c>
      <c r="F27" s="12">
        <v>68976435</v>
      </c>
      <c r="G27" s="12" t="s">
        <v>8</v>
      </c>
      <c r="H27" s="12">
        <v>77491562</v>
      </c>
      <c r="I27" s="13">
        <v>76448190</v>
      </c>
      <c r="J27" s="2">
        <f t="shared" si="0"/>
        <v>0.23648411556730195</v>
      </c>
    </row>
    <row r="28" spans="1:11" ht="15.75" thickBot="1" x14ac:dyDescent="0.3">
      <c r="A28" s="18" t="s">
        <v>31</v>
      </c>
      <c r="B28" s="19">
        <v>3036023</v>
      </c>
      <c r="C28" s="19">
        <v>137461296</v>
      </c>
      <c r="D28" s="19">
        <v>146078638</v>
      </c>
      <c r="E28" s="19">
        <v>96186661</v>
      </c>
      <c r="F28" s="19">
        <v>92461963</v>
      </c>
      <c r="G28" s="19">
        <v>56263839</v>
      </c>
      <c r="H28" s="19">
        <v>77938600</v>
      </c>
      <c r="I28" s="20">
        <v>48179975</v>
      </c>
      <c r="J28" s="10">
        <f t="shared" si="0"/>
        <v>0.64950152223211977</v>
      </c>
    </row>
    <row r="29" spans="1:11" ht="16.5" thickTop="1" thickBot="1" x14ac:dyDescent="0.3">
      <c r="A29" s="14" t="s">
        <v>32</v>
      </c>
      <c r="B29" s="15">
        <v>49112856</v>
      </c>
      <c r="C29" s="15">
        <v>1842456004</v>
      </c>
      <c r="D29" s="15">
        <v>1208494561</v>
      </c>
      <c r="E29" s="15">
        <v>1197615823</v>
      </c>
      <c r="F29" s="15">
        <v>1262454805</v>
      </c>
      <c r="G29" s="15">
        <v>1076263091</v>
      </c>
      <c r="H29" s="15">
        <v>1264928854</v>
      </c>
      <c r="I29" s="16">
        <v>1414520605</v>
      </c>
      <c r="J29" s="22">
        <f t="shared" si="0"/>
        <v>0.23226356454153899</v>
      </c>
    </row>
    <row r="30" spans="1:11" x14ac:dyDescent="0.25">
      <c r="A30" s="26"/>
      <c r="B30" s="27"/>
      <c r="C30" s="27"/>
      <c r="D30" s="27"/>
      <c r="E30" s="27"/>
      <c r="F30" s="27"/>
      <c r="G30" s="27"/>
      <c r="H30" s="27"/>
      <c r="I30" s="28">
        <f>C29-I29</f>
        <v>427935399</v>
      </c>
    </row>
  </sheetData>
  <mergeCells count="1">
    <mergeCell ref="A1:I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Patrick</dc:creator>
  <cp:lastModifiedBy>Christopher Cox</cp:lastModifiedBy>
  <dcterms:created xsi:type="dcterms:W3CDTF">2026-09-24T20:18:44Z</dcterms:created>
  <dcterms:modified xsi:type="dcterms:W3CDTF">2026-10-01T19:22:37Z</dcterms:modified>
</cp:coreProperties>
</file>